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OneDrive\Documentos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Hoja1!$B$85</definedName>
    <definedName name="GASTO_E_FIN_02">Hoja1!$C$85</definedName>
    <definedName name="GASTO_E_FIN_03">Hoja1!$D$85</definedName>
    <definedName name="GASTO_E_FIN_04">Hoja1!$E$85</definedName>
    <definedName name="GASTO_E_FIN_05">Hoja1!$F$85</definedName>
    <definedName name="GASTO_E_FIN_06">Hoja1!$G$85</definedName>
    <definedName name="GASTO_E_T1">Hoja1!$B$66</definedName>
    <definedName name="GASTO_E_T2">Hoja1!$C$66</definedName>
    <definedName name="GASTO_E_T3">Hoja1!$D$66</definedName>
    <definedName name="GASTO_E_T4">Hoja1!$E$66</definedName>
    <definedName name="GASTO_E_T5">Hoja1!$F$66</definedName>
    <definedName name="GASTO_E_T6">Hoja1!$G$66</definedName>
    <definedName name="GASTO_NE_FIN_01">Hoja1!$B$65</definedName>
    <definedName name="GASTO_NE_FIN_02">Hoja1!$C$65</definedName>
    <definedName name="GASTO_NE_FIN_03">Hoja1!$D$65</definedName>
    <definedName name="GASTO_NE_FIN_04">Hoja1!$E$65</definedName>
    <definedName name="GASTO_NE_FIN_05">Hoja1!$F$65</definedName>
    <definedName name="GASTO_NE_FIN_06">Hoja1!$G$65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78" i="1"/>
  <c r="D77" i="1"/>
  <c r="D76" i="1"/>
  <c r="D75" i="1"/>
  <c r="D74" i="1"/>
  <c r="D73" i="1"/>
  <c r="D72" i="1"/>
  <c r="D71" i="1"/>
  <c r="D70" i="1"/>
  <c r="D66" i="1" s="1"/>
  <c r="D69" i="1"/>
  <c r="D68" i="1"/>
  <c r="D67" i="1"/>
  <c r="G66" i="1"/>
  <c r="F66" i="1"/>
  <c r="E66" i="1"/>
  <c r="C66" i="1"/>
  <c r="B66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9" i="1" s="1"/>
  <c r="D12" i="1"/>
  <c r="D11" i="1"/>
  <c r="D10" i="1"/>
  <c r="G9" i="1"/>
  <c r="G86" i="1" s="1"/>
  <c r="F9" i="1"/>
  <c r="F86" i="1" s="1"/>
  <c r="E9" i="1"/>
  <c r="E86" i="1" s="1"/>
  <c r="C9" i="1"/>
  <c r="C86" i="1" s="1"/>
  <c r="B9" i="1"/>
  <c r="B86" i="1" s="1"/>
  <c r="A5" i="1"/>
  <c r="A2" i="1"/>
  <c r="D86" i="1" l="1"/>
</calcChain>
</file>

<file path=xl/sharedStrings.xml><?xml version="1.0" encoding="utf-8"?>
<sst xmlns="http://schemas.openxmlformats.org/spreadsheetml/2006/main" count="84" uniqueCount="71">
  <si>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</si>
  <si>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</si>
  <si>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</si>
  <si>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</si>
  <si>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</si>
  <si>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</si>
  <si>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</si>
  <si>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</si>
  <si>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</si>
  <si>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</si>
  <si>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</si>
  <si>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</si>
  <si>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</si>
  <si>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</si>
  <si>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</si>
  <si>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</si>
  <si>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</si>
  <si>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</si>
  <si>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</si>
  <si>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</si>
  <si>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31111-0108  EVALUACIÓN Y SEGIMIENTO</t>
  </si>
  <si>
    <t>31111-0109  ATENCIÓN CIUDADANA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</si>
  <si>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</si>
  <si>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</si>
  <si>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</si>
  <si>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</si>
  <si>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</si>
  <si>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</si>
  <si>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31111-0207  DERECHOS HUMANOS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</si>
  <si>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</si>
  <si>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</si>
  <si>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</si>
  <si>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</si>
  <si>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</si>
  <si>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</si>
  <si>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</si>
  <si>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31111-0308  CATASTRO</t>
  </si>
  <si>
    <t>31111-0309  IMPUESTOS INMOBILIARIOS</t>
  </si>
  <si>
    <t>31111-0310  EJECUCIÓN FISCAL</t>
  </si>
  <si>
    <t>31111-0311  OFICIALIA MAYOR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</si>
  <si>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</si>
  <si>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</si>
  <si>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</si>
  <si>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</si>
  <si>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</si>
  <si>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</si>
  <si>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</si>
  <si>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</si>
  <si>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</si>
  <si>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</si>
  <si>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</si>
  <si>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</si>
  <si>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</si>
  <si>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</si>
  <si>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</si>
  <si>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</si>
  <si>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</si>
  <si>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</si>
  <si>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</si>
  <si>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</si>
  <si>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31111-1005  RECLUSORIO MUNICIPAL</t>
  </si>
  <si>
    <t>31111-1006  PROTECCION CIVIL</t>
  </si>
  <si>
    <t>31111-1007  CENTRAL DE EMERGECIAS 911</t>
  </si>
  <si>
    <t>31111-1101  OBRA PUBLICA</t>
  </si>
  <si>
    <t>31111-1201  CONTRALORIA MUNICIPAL</t>
  </si>
  <si>
    <t>31111-1301  INSTITUTO DE LA MUJER</t>
  </si>
  <si>
    <t>31111-1401  INSTITUTO MUNICIPAL DE LA JUVENTUD</t>
  </si>
  <si>
    <t>*</t>
  </si>
  <si>
    <t>II. Gasto Etiquetado (II=A+B+C+D+E+F+G+H)</t>
  </si>
  <si>
    <t>31111-1008  DIRECCIÓN PREVENCIÓN DEL DELITO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</si>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</sst>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5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FORMATOS%20LEY%20DE%20DISCIPLINA%20FINANCIERA\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topLeftCell="A28" zoomScale="60" zoomScaleNormal="100" workbookViewId="0">
      <selection activeCell="M31" sqref="M31"/>
    </sheetView>
  </sheetViews>
  <sheetFormatPr baseColWidth="10" defaultRowHeight="14.4" x14ac:dyDescent="0.3"/>
  <cols>
    <col min="1" max="1" width="55.5546875" bestFit="1" customWidth="1"/>
    <col min="2" max="2" width="14.88671875" bestFit="1" customWidth="1"/>
    <col min="3" max="3" width="11.44140625" bestFit="1" customWidth="1"/>
    <col min="4" max="6" width="14.88671875" bestFit="1" customWidth="1"/>
    <col min="7" max="7" width="14" bestFit="1" customWidth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tr">
        <f>ENTE_PUBLICO_A</f>
        <v>MUNICIPIO DE SILAO DE LA VICTORIA, Gobierno del Estado de Guanajuato (a)</v>
      </c>
      <c r="B2" s="3"/>
      <c r="C2" s="3"/>
      <c r="D2" s="3"/>
      <c r="E2" s="3"/>
      <c r="F2" s="3"/>
      <c r="G2" s="4"/>
    </row>
    <row r="3" spans="1:7" x14ac:dyDescent="0.3">
      <c r="A3" s="5" t="s">
        <v>1</v>
      </c>
      <c r="B3" s="6"/>
      <c r="C3" s="6"/>
      <c r="D3" s="6"/>
      <c r="E3" s="6"/>
      <c r="F3" s="6"/>
      <c r="G3" s="7"/>
    </row>
    <row r="4" spans="1:7" x14ac:dyDescent="0.3">
      <c r="A4" s="5" t="s">
        <v>2</v>
      </c>
      <c r="B4" s="6"/>
      <c r="C4" s="6"/>
      <c r="D4" s="6"/>
      <c r="E4" s="6"/>
      <c r="F4" s="6"/>
      <c r="G4" s="7"/>
    </row>
    <row r="5" spans="1:7" x14ac:dyDescent="0.3">
      <c r="A5" s="8" t="str">
        <f>TRIMESTRE</f>
        <v>Del 1 de enero al 30 de marzo de 2021 (b)</v>
      </c>
      <c r="B5" s="9"/>
      <c r="C5" s="9"/>
      <c r="D5" s="9"/>
      <c r="E5" s="9"/>
      <c r="F5" s="9"/>
      <c r="G5" s="10"/>
    </row>
    <row r="6" spans="1:7" x14ac:dyDescent="0.3">
      <c r="A6" s="11" t="s">
        <v>3</v>
      </c>
      <c r="B6" s="12"/>
      <c r="C6" s="12"/>
      <c r="D6" s="12"/>
      <c r="E6" s="12"/>
      <c r="F6" s="12"/>
      <c r="G6" s="13"/>
    </row>
    <row r="7" spans="1:7" x14ac:dyDescent="0.3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57.6" x14ac:dyDescent="0.3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3">
      <c r="A9" s="21" t="s">
        <v>12</v>
      </c>
      <c r="B9" s="22">
        <f>SUM(B10:GASTO_NE_FIN_01)</f>
        <v>395832136.86000013</v>
      </c>
      <c r="C9" s="22">
        <f>SUM(C10:GASTO_NE_FIN_02)</f>
        <v>0</v>
      </c>
      <c r="D9" s="22">
        <f>SUM(D10:GASTO_NE_FIN_03)</f>
        <v>395832136.86000013</v>
      </c>
      <c r="E9" s="22">
        <f>SUM(E10:GASTO_NE_FIN_04)</f>
        <v>87375616.020000026</v>
      </c>
      <c r="F9" s="22">
        <f>SUM(F10:GASTO_NE_FIN_05)</f>
        <v>75935003.100000009</v>
      </c>
      <c r="G9" s="22">
        <f>SUM(G10:GASTO_NE_FIN_06)</f>
        <v>4070379.549999998</v>
      </c>
    </row>
    <row r="10" spans="1:7" x14ac:dyDescent="0.3">
      <c r="A10" s="23" t="s">
        <v>13</v>
      </c>
      <c r="B10" s="24">
        <v>6419424.6799999997</v>
      </c>
      <c r="C10" s="24">
        <v>0</v>
      </c>
      <c r="D10" s="24">
        <f>+B10-C10</f>
        <v>6419424.6799999997</v>
      </c>
      <c r="E10" s="24">
        <v>1219270.07</v>
      </c>
      <c r="F10" s="24">
        <v>1184000.79</v>
      </c>
      <c r="G10" s="24">
        <v>69844.229999999516</v>
      </c>
    </row>
    <row r="11" spans="1:7" x14ac:dyDescent="0.3">
      <c r="A11" s="23" t="s">
        <v>14</v>
      </c>
      <c r="B11" s="24">
        <v>19791997.399999999</v>
      </c>
      <c r="C11" s="24">
        <v>0</v>
      </c>
      <c r="D11" s="24">
        <f t="shared" ref="D11:D63" si="0">+B11-C11</f>
        <v>19791997.399999999</v>
      </c>
      <c r="E11" s="24">
        <v>4205391.68</v>
      </c>
      <c r="F11" s="24">
        <v>4298274.99</v>
      </c>
      <c r="G11" s="24">
        <v>36100.400000002235</v>
      </c>
    </row>
    <row r="12" spans="1:7" x14ac:dyDescent="0.3">
      <c r="A12" s="23" t="s">
        <v>15</v>
      </c>
      <c r="B12" s="24">
        <v>12464663.4</v>
      </c>
      <c r="C12" s="24">
        <v>0</v>
      </c>
      <c r="D12" s="24">
        <f t="shared" si="0"/>
        <v>12464663.4</v>
      </c>
      <c r="E12" s="24">
        <v>1672515.92</v>
      </c>
      <c r="F12" s="24">
        <v>1413543.58</v>
      </c>
      <c r="G12" s="24">
        <v>26785.599999999627</v>
      </c>
    </row>
    <row r="13" spans="1:7" x14ac:dyDescent="0.3">
      <c r="A13" s="23" t="s">
        <v>16</v>
      </c>
      <c r="B13" s="24">
        <v>840469.61</v>
      </c>
      <c r="C13" s="24">
        <v>0</v>
      </c>
      <c r="D13" s="24">
        <f t="shared" si="0"/>
        <v>840469.61</v>
      </c>
      <c r="E13" s="24">
        <v>148417.38</v>
      </c>
      <c r="F13" s="24">
        <v>141013.79</v>
      </c>
      <c r="G13" s="24">
        <v>53363.619999999995</v>
      </c>
    </row>
    <row r="14" spans="1:7" x14ac:dyDescent="0.3">
      <c r="A14" s="23" t="s">
        <v>17</v>
      </c>
      <c r="B14" s="24">
        <v>1209654.4099999999</v>
      </c>
      <c r="C14" s="24">
        <v>0</v>
      </c>
      <c r="D14" s="24">
        <f t="shared" si="0"/>
        <v>1209654.4099999999</v>
      </c>
      <c r="E14" s="24">
        <v>159279.15</v>
      </c>
      <c r="F14" s="24">
        <v>158124.21</v>
      </c>
      <c r="G14" s="24">
        <v>29797.190000000061</v>
      </c>
    </row>
    <row r="15" spans="1:7" x14ac:dyDescent="0.3">
      <c r="A15" s="23" t="s">
        <v>18</v>
      </c>
      <c r="B15" s="24">
        <v>7354806.9400000004</v>
      </c>
      <c r="C15" s="24">
        <v>0</v>
      </c>
      <c r="D15" s="24">
        <f t="shared" si="0"/>
        <v>7354806.9400000004</v>
      </c>
      <c r="E15" s="24">
        <v>663366.85</v>
      </c>
      <c r="F15" s="24">
        <v>626113.4</v>
      </c>
      <c r="G15" s="24">
        <v>90898.480000000447</v>
      </c>
    </row>
    <row r="16" spans="1:7" x14ac:dyDescent="0.3">
      <c r="A16" s="23" t="s">
        <v>19</v>
      </c>
      <c r="B16" s="24">
        <v>1762658.63</v>
      </c>
      <c r="C16" s="24">
        <v>0</v>
      </c>
      <c r="D16" s="24">
        <f t="shared" si="0"/>
        <v>1762658.63</v>
      </c>
      <c r="E16" s="24">
        <v>272573.95</v>
      </c>
      <c r="F16" s="24">
        <v>271434.36</v>
      </c>
      <c r="G16" s="24">
        <v>45631.080000000075</v>
      </c>
    </row>
    <row r="17" spans="1:7" x14ac:dyDescent="0.3">
      <c r="A17" s="23" t="s">
        <v>20</v>
      </c>
      <c r="B17" s="24">
        <v>1170087.8799999999</v>
      </c>
      <c r="C17" s="24">
        <v>0</v>
      </c>
      <c r="D17" s="24">
        <f t="shared" si="0"/>
        <v>1170087.8799999999</v>
      </c>
      <c r="E17" s="24">
        <v>127737.96</v>
      </c>
      <c r="F17" s="24">
        <v>124646.36</v>
      </c>
      <c r="G17" s="24">
        <v>39786.690000000061</v>
      </c>
    </row>
    <row r="18" spans="1:7" x14ac:dyDescent="0.3">
      <c r="A18" s="23" t="s">
        <v>21</v>
      </c>
      <c r="B18" s="24">
        <v>3508526.79</v>
      </c>
      <c r="C18" s="24">
        <v>0</v>
      </c>
      <c r="D18" s="24">
        <f t="shared" si="0"/>
        <v>3508526.79</v>
      </c>
      <c r="E18" s="24">
        <v>696348.92</v>
      </c>
      <c r="F18" s="24">
        <v>690287.91</v>
      </c>
      <c r="G18" s="24">
        <v>47859.180000000168</v>
      </c>
    </row>
    <row r="19" spans="1:7" x14ac:dyDescent="0.3">
      <c r="A19" s="23" t="s">
        <v>22</v>
      </c>
      <c r="B19" s="24">
        <v>6702734.4699999997</v>
      </c>
      <c r="C19" s="24">
        <v>0</v>
      </c>
      <c r="D19" s="24">
        <f t="shared" si="0"/>
        <v>6702734.4699999997</v>
      </c>
      <c r="E19" s="24">
        <v>896253.77</v>
      </c>
      <c r="F19" s="24">
        <v>869457.67</v>
      </c>
      <c r="G19" s="24">
        <v>78163.290000000037</v>
      </c>
    </row>
    <row r="20" spans="1:7" x14ac:dyDescent="0.3">
      <c r="A20" s="23" t="s">
        <v>23</v>
      </c>
      <c r="B20" s="24">
        <v>2576866.35</v>
      </c>
      <c r="C20" s="24">
        <v>0</v>
      </c>
      <c r="D20" s="24">
        <f t="shared" si="0"/>
        <v>2576866.35</v>
      </c>
      <c r="E20" s="24">
        <v>332680.27</v>
      </c>
      <c r="F20" s="24">
        <v>312898.24</v>
      </c>
      <c r="G20" s="24">
        <v>29979.219999999972</v>
      </c>
    </row>
    <row r="21" spans="1:7" x14ac:dyDescent="0.3">
      <c r="A21" s="23" t="s">
        <v>24</v>
      </c>
      <c r="B21" s="24">
        <v>468863.42</v>
      </c>
      <c r="C21" s="24">
        <v>0</v>
      </c>
      <c r="D21" s="24">
        <f t="shared" si="0"/>
        <v>468863.42</v>
      </c>
      <c r="E21" s="24">
        <v>32893.19</v>
      </c>
      <c r="F21" s="24">
        <v>32865.19</v>
      </c>
      <c r="G21" s="24">
        <v>31631.610000000015</v>
      </c>
    </row>
    <row r="22" spans="1:7" x14ac:dyDescent="0.3">
      <c r="A22" s="23" t="s">
        <v>25</v>
      </c>
      <c r="B22" s="24">
        <v>1648067.13</v>
      </c>
      <c r="C22" s="24">
        <v>0</v>
      </c>
      <c r="D22" s="24">
        <f t="shared" si="0"/>
        <v>1648067.13</v>
      </c>
      <c r="E22" s="24">
        <v>254603.99</v>
      </c>
      <c r="F22" s="24">
        <v>249752.41</v>
      </c>
      <c r="G22" s="24">
        <v>37962.910000000033</v>
      </c>
    </row>
    <row r="23" spans="1:7" x14ac:dyDescent="0.3">
      <c r="A23" s="23" t="s">
        <v>26</v>
      </c>
      <c r="B23" s="24">
        <v>635927.55000000005</v>
      </c>
      <c r="C23" s="24">
        <v>0</v>
      </c>
      <c r="D23" s="24">
        <f t="shared" si="0"/>
        <v>635927.55000000005</v>
      </c>
      <c r="E23" s="24">
        <v>110297.13</v>
      </c>
      <c r="F23" s="24">
        <v>108849.45</v>
      </c>
      <c r="G23" s="24">
        <v>37866.909999999974</v>
      </c>
    </row>
    <row r="24" spans="1:7" x14ac:dyDescent="0.3">
      <c r="A24" s="23" t="s">
        <v>27</v>
      </c>
      <c r="B24" s="24">
        <v>959044.79</v>
      </c>
      <c r="C24" s="24">
        <v>0</v>
      </c>
      <c r="D24" s="24">
        <f t="shared" si="0"/>
        <v>959044.79</v>
      </c>
      <c r="E24" s="24">
        <v>192395.37</v>
      </c>
      <c r="F24" s="24">
        <v>189636.2</v>
      </c>
      <c r="G24" s="24">
        <v>65952.840000000084</v>
      </c>
    </row>
    <row r="25" spans="1:7" x14ac:dyDescent="0.3">
      <c r="A25" s="23" t="s">
        <v>28</v>
      </c>
      <c r="B25" s="24">
        <v>473635.69</v>
      </c>
      <c r="C25" s="24">
        <v>0</v>
      </c>
      <c r="D25" s="24">
        <f t="shared" si="0"/>
        <v>473635.69</v>
      </c>
      <c r="E25" s="24">
        <v>86753.02</v>
      </c>
      <c r="F25" s="24">
        <v>86147.09</v>
      </c>
      <c r="G25" s="24">
        <v>43747.44</v>
      </c>
    </row>
    <row r="26" spans="1:7" x14ac:dyDescent="0.3">
      <c r="A26" s="23" t="s">
        <v>29</v>
      </c>
      <c r="B26" s="24">
        <v>36265297.899999999</v>
      </c>
      <c r="C26" s="24">
        <v>0</v>
      </c>
      <c r="D26" s="24">
        <f t="shared" si="0"/>
        <v>36265297.899999999</v>
      </c>
      <c r="E26" s="24">
        <v>9775109.1600000001</v>
      </c>
      <c r="F26" s="24">
        <v>9572945.5800000001</v>
      </c>
      <c r="G26" s="24">
        <v>42940.70000000298</v>
      </c>
    </row>
    <row r="27" spans="1:7" x14ac:dyDescent="0.3">
      <c r="A27" s="23" t="s">
        <v>30</v>
      </c>
      <c r="B27" s="24">
        <v>2673541.0299999998</v>
      </c>
      <c r="C27" s="24">
        <v>0</v>
      </c>
      <c r="D27" s="24">
        <f t="shared" si="0"/>
        <v>2673541.0299999998</v>
      </c>
      <c r="E27" s="24">
        <v>673125.33</v>
      </c>
      <c r="F27" s="24">
        <v>643309.61</v>
      </c>
      <c r="G27" s="24">
        <v>77656.669999999925</v>
      </c>
    </row>
    <row r="28" spans="1:7" x14ac:dyDescent="0.3">
      <c r="A28" s="23" t="s">
        <v>31</v>
      </c>
      <c r="B28" s="24">
        <v>3474456.89</v>
      </c>
      <c r="C28" s="24">
        <v>0</v>
      </c>
      <c r="D28" s="24">
        <f t="shared" si="0"/>
        <v>3474456.89</v>
      </c>
      <c r="E28" s="24">
        <v>738773.2</v>
      </c>
      <c r="F28" s="24">
        <v>714776.62</v>
      </c>
      <c r="G28" s="24">
        <v>79286.919999999925</v>
      </c>
    </row>
    <row r="29" spans="1:7" x14ac:dyDescent="0.3">
      <c r="A29" s="23" t="s">
        <v>32</v>
      </c>
      <c r="B29" s="24">
        <v>3681889.61</v>
      </c>
      <c r="C29" s="24">
        <v>0</v>
      </c>
      <c r="D29" s="24">
        <f t="shared" si="0"/>
        <v>3681889.61</v>
      </c>
      <c r="E29" s="24">
        <v>634177.18999999994</v>
      </c>
      <c r="F29" s="24">
        <v>558364</v>
      </c>
      <c r="G29" s="24">
        <v>70546.429999999702</v>
      </c>
    </row>
    <row r="30" spans="1:7" x14ac:dyDescent="0.3">
      <c r="A30" s="23" t="s">
        <v>33</v>
      </c>
      <c r="B30" s="24">
        <v>98432202.75</v>
      </c>
      <c r="C30" s="24">
        <v>0</v>
      </c>
      <c r="D30" s="24">
        <f t="shared" si="0"/>
        <v>98432202.75</v>
      </c>
      <c r="E30" s="24">
        <v>28095494.27</v>
      </c>
      <c r="F30" s="24">
        <v>28091387.77</v>
      </c>
      <c r="G30" s="24">
        <v>57708</v>
      </c>
    </row>
    <row r="31" spans="1:7" x14ac:dyDescent="0.3">
      <c r="A31" s="23" t="s">
        <v>34</v>
      </c>
      <c r="B31" s="24">
        <v>44882676.75</v>
      </c>
      <c r="C31" s="24">
        <v>0</v>
      </c>
      <c r="D31" s="24">
        <f t="shared" si="0"/>
        <v>44882676.75</v>
      </c>
      <c r="E31" s="24">
        <v>13025781.960000001</v>
      </c>
      <c r="F31" s="24">
        <v>5035741.04</v>
      </c>
      <c r="G31" s="24">
        <v>53483.5</v>
      </c>
    </row>
    <row r="32" spans="1:7" x14ac:dyDescent="0.3">
      <c r="A32" s="23" t="s">
        <v>35</v>
      </c>
      <c r="B32" s="24">
        <v>3855725.22</v>
      </c>
      <c r="C32" s="24">
        <v>0</v>
      </c>
      <c r="D32" s="24">
        <f t="shared" si="0"/>
        <v>3855725.22</v>
      </c>
      <c r="E32" s="24">
        <v>645472.94999999995</v>
      </c>
      <c r="F32" s="24">
        <v>625149.53</v>
      </c>
      <c r="G32" s="24">
        <v>114345.06000000052</v>
      </c>
    </row>
    <row r="33" spans="1:7" x14ac:dyDescent="0.3">
      <c r="A33" s="23" t="s">
        <v>36</v>
      </c>
      <c r="B33" s="24">
        <v>2899518.03</v>
      </c>
      <c r="C33" s="24">
        <v>0</v>
      </c>
      <c r="D33" s="24">
        <f t="shared" si="0"/>
        <v>2899518.03</v>
      </c>
      <c r="E33" s="24">
        <v>347236.88</v>
      </c>
      <c r="F33" s="24">
        <v>335257.55</v>
      </c>
      <c r="G33" s="24">
        <v>74906.969999999972</v>
      </c>
    </row>
    <row r="34" spans="1:7" x14ac:dyDescent="0.3">
      <c r="A34" s="23" t="s">
        <v>37</v>
      </c>
      <c r="B34" s="24">
        <v>2926595.2</v>
      </c>
      <c r="C34" s="24">
        <v>0</v>
      </c>
      <c r="D34" s="24">
        <f t="shared" si="0"/>
        <v>2926595.2</v>
      </c>
      <c r="E34" s="24">
        <v>472196.38</v>
      </c>
      <c r="F34" s="24">
        <v>405961.42</v>
      </c>
      <c r="G34" s="24">
        <v>40023.479999999981</v>
      </c>
    </row>
    <row r="35" spans="1:7" x14ac:dyDescent="0.3">
      <c r="A35" s="23" t="s">
        <v>38</v>
      </c>
      <c r="B35" s="24">
        <v>855173.62</v>
      </c>
      <c r="C35" s="24">
        <v>0</v>
      </c>
      <c r="D35" s="24">
        <f t="shared" si="0"/>
        <v>855173.62</v>
      </c>
      <c r="E35" s="24">
        <v>94047.2</v>
      </c>
      <c r="F35" s="24">
        <v>91756.12</v>
      </c>
      <c r="G35" s="24">
        <v>51455.989999999991</v>
      </c>
    </row>
    <row r="36" spans="1:7" x14ac:dyDescent="0.3">
      <c r="A36" s="23" t="s">
        <v>39</v>
      </c>
      <c r="B36" s="24">
        <v>7642412.2599999998</v>
      </c>
      <c r="C36" s="24">
        <v>0</v>
      </c>
      <c r="D36" s="24">
        <f t="shared" si="0"/>
        <v>7642412.2599999998</v>
      </c>
      <c r="E36" s="24">
        <v>2145268.2999999998</v>
      </c>
      <c r="F36" s="24">
        <v>1745825.75</v>
      </c>
      <c r="G36" s="24">
        <v>80416.959999999031</v>
      </c>
    </row>
    <row r="37" spans="1:7" x14ac:dyDescent="0.3">
      <c r="A37" s="23" t="s">
        <v>40</v>
      </c>
      <c r="B37" s="24">
        <v>3570644.92</v>
      </c>
      <c r="C37" s="24">
        <v>0</v>
      </c>
      <c r="D37" s="24">
        <f t="shared" si="0"/>
        <v>3570644.92</v>
      </c>
      <c r="E37" s="24">
        <v>578471.78</v>
      </c>
      <c r="F37" s="24">
        <v>546089.99</v>
      </c>
      <c r="G37" s="24">
        <v>66324.569999999832</v>
      </c>
    </row>
    <row r="38" spans="1:7" x14ac:dyDescent="0.3">
      <c r="A38" s="23" t="s">
        <v>41</v>
      </c>
      <c r="B38" s="24">
        <v>16833681.010000002</v>
      </c>
      <c r="C38" s="24">
        <v>0</v>
      </c>
      <c r="D38" s="24">
        <f t="shared" si="0"/>
        <v>16833681.010000002</v>
      </c>
      <c r="E38" s="24">
        <v>331537.28000000003</v>
      </c>
      <c r="F38" s="24">
        <v>297680.63</v>
      </c>
      <c r="G38" s="24">
        <v>39880.19999999553</v>
      </c>
    </row>
    <row r="39" spans="1:7" x14ac:dyDescent="0.3">
      <c r="A39" s="23" t="s">
        <v>42</v>
      </c>
      <c r="B39" s="24">
        <v>5677881.9199999999</v>
      </c>
      <c r="C39" s="24">
        <v>0</v>
      </c>
      <c r="D39" s="24">
        <f t="shared" si="0"/>
        <v>5677881.9199999999</v>
      </c>
      <c r="E39" s="24">
        <v>999254.29</v>
      </c>
      <c r="F39" s="24">
        <v>824365.59</v>
      </c>
      <c r="G39" s="24">
        <v>63381.169999999925</v>
      </c>
    </row>
    <row r="40" spans="1:7" x14ac:dyDescent="0.3">
      <c r="A40" s="23" t="s">
        <v>43</v>
      </c>
      <c r="B40" s="24">
        <v>3130971.97</v>
      </c>
      <c r="C40" s="24">
        <v>0</v>
      </c>
      <c r="D40" s="24">
        <f t="shared" si="0"/>
        <v>3130971.97</v>
      </c>
      <c r="E40" s="24">
        <v>468812.03</v>
      </c>
      <c r="F40" s="24">
        <v>458499.37</v>
      </c>
      <c r="G40" s="24">
        <v>84596.080000000075</v>
      </c>
    </row>
    <row r="41" spans="1:7" x14ac:dyDescent="0.3">
      <c r="A41" s="23" t="s">
        <v>44</v>
      </c>
      <c r="B41" s="24">
        <v>4358332.55</v>
      </c>
      <c r="C41" s="24">
        <v>0</v>
      </c>
      <c r="D41" s="24">
        <f t="shared" si="0"/>
        <v>4358332.55</v>
      </c>
      <c r="E41" s="24">
        <v>794311.06</v>
      </c>
      <c r="F41" s="24">
        <v>723507.09</v>
      </c>
      <c r="G41" s="24">
        <v>73366.44000000041</v>
      </c>
    </row>
    <row r="42" spans="1:7" x14ac:dyDescent="0.3">
      <c r="A42" s="23" t="s">
        <v>45</v>
      </c>
      <c r="B42" s="24">
        <v>2539041.37</v>
      </c>
      <c r="C42" s="24">
        <v>0</v>
      </c>
      <c r="D42" s="24">
        <f t="shared" si="0"/>
        <v>2539041.37</v>
      </c>
      <c r="E42" s="24">
        <v>673187.53</v>
      </c>
      <c r="F42" s="24">
        <v>566500.77</v>
      </c>
      <c r="G42" s="24">
        <v>48187.040000000037</v>
      </c>
    </row>
    <row r="43" spans="1:7" x14ac:dyDescent="0.3">
      <c r="A43" s="23" t="s">
        <v>46</v>
      </c>
      <c r="B43" s="24">
        <v>10005303.880000001</v>
      </c>
      <c r="C43" s="24">
        <v>0</v>
      </c>
      <c r="D43" s="24">
        <f t="shared" si="0"/>
        <v>10005303.880000001</v>
      </c>
      <c r="E43" s="24">
        <v>3059618.85</v>
      </c>
      <c r="F43" s="24">
        <v>2051581.71</v>
      </c>
      <c r="G43" s="24">
        <v>66581.5</v>
      </c>
    </row>
    <row r="44" spans="1:7" x14ac:dyDescent="0.3">
      <c r="A44" s="23" t="s">
        <v>47</v>
      </c>
      <c r="B44" s="24">
        <v>2733178.99</v>
      </c>
      <c r="C44" s="24">
        <v>0</v>
      </c>
      <c r="D44" s="24">
        <f t="shared" si="0"/>
        <v>2733178.99</v>
      </c>
      <c r="E44" s="24">
        <v>415020.52</v>
      </c>
      <c r="F44" s="24">
        <v>372558.25</v>
      </c>
      <c r="G44" s="24">
        <v>72005.879999999888</v>
      </c>
    </row>
    <row r="45" spans="1:7" x14ac:dyDescent="0.3">
      <c r="A45" s="23" t="s">
        <v>48</v>
      </c>
      <c r="B45" s="24">
        <v>2366366.81</v>
      </c>
      <c r="C45" s="24">
        <v>0</v>
      </c>
      <c r="D45" s="24">
        <f t="shared" si="0"/>
        <v>2366366.81</v>
      </c>
      <c r="E45" s="24">
        <v>366224.4</v>
      </c>
      <c r="F45" s="24">
        <v>365218.01</v>
      </c>
      <c r="G45" s="24">
        <v>72975.800000000047</v>
      </c>
    </row>
    <row r="46" spans="1:7" x14ac:dyDescent="0.3">
      <c r="A46" s="23" t="s">
        <v>49</v>
      </c>
      <c r="B46" s="24">
        <v>1952567.56</v>
      </c>
      <c r="C46" s="24">
        <v>0</v>
      </c>
      <c r="D46" s="24">
        <f t="shared" si="0"/>
        <v>1952567.56</v>
      </c>
      <c r="E46" s="24">
        <v>247881.95</v>
      </c>
      <c r="F46" s="24">
        <v>245367.56</v>
      </c>
      <c r="G46" s="24">
        <v>68907.260000000009</v>
      </c>
    </row>
    <row r="47" spans="1:7" x14ac:dyDescent="0.3">
      <c r="A47" s="23" t="s">
        <v>50</v>
      </c>
      <c r="B47" s="24">
        <v>6183908.2599999998</v>
      </c>
      <c r="C47" s="24">
        <v>0</v>
      </c>
      <c r="D47" s="24">
        <f t="shared" si="0"/>
        <v>6183908.2599999998</v>
      </c>
      <c r="E47" s="24">
        <v>1134152.1499999999</v>
      </c>
      <c r="F47" s="24">
        <v>1070801.94</v>
      </c>
      <c r="G47" s="24">
        <v>57356.089999999851</v>
      </c>
    </row>
    <row r="48" spans="1:7" x14ac:dyDescent="0.3">
      <c r="A48" s="23" t="s">
        <v>51</v>
      </c>
      <c r="B48" s="24">
        <v>6831285.5199999996</v>
      </c>
      <c r="C48" s="24">
        <v>0</v>
      </c>
      <c r="D48" s="24">
        <f t="shared" si="0"/>
        <v>6831285.5199999996</v>
      </c>
      <c r="E48" s="24">
        <v>1662366.46</v>
      </c>
      <c r="F48" s="24">
        <v>1635983.86</v>
      </c>
      <c r="G48" s="24">
        <v>4646.3299999999872</v>
      </c>
    </row>
    <row r="49" spans="1:7" x14ac:dyDescent="0.3">
      <c r="A49" s="23" t="s">
        <v>52</v>
      </c>
      <c r="B49" s="24">
        <v>6429627.4800000004</v>
      </c>
      <c r="C49" s="24">
        <v>0</v>
      </c>
      <c r="D49" s="24">
        <f t="shared" si="0"/>
        <v>6429627.4800000004</v>
      </c>
      <c r="E49" s="24">
        <v>1397793.89</v>
      </c>
      <c r="F49" s="24">
        <v>1395056.95</v>
      </c>
      <c r="G49" s="24">
        <v>47777.219999999739</v>
      </c>
    </row>
    <row r="50" spans="1:7" x14ac:dyDescent="0.3">
      <c r="A50" s="23" t="s">
        <v>53</v>
      </c>
      <c r="B50" s="24">
        <v>752885.66</v>
      </c>
      <c r="C50" s="24">
        <v>0</v>
      </c>
      <c r="D50" s="24">
        <f t="shared" si="0"/>
        <v>752885.66</v>
      </c>
      <c r="E50" s="24">
        <v>120178.76</v>
      </c>
      <c r="F50" s="24">
        <v>112154.43</v>
      </c>
      <c r="G50" s="24">
        <v>1067732.2000000011</v>
      </c>
    </row>
    <row r="51" spans="1:7" x14ac:dyDescent="0.3">
      <c r="A51" s="23" t="s">
        <v>54</v>
      </c>
      <c r="B51" s="24">
        <v>5466320.1600000001</v>
      </c>
      <c r="C51" s="24">
        <v>0</v>
      </c>
      <c r="D51" s="24">
        <f t="shared" si="0"/>
        <v>5466320.1600000001</v>
      </c>
      <c r="E51" s="24">
        <v>949436.12</v>
      </c>
      <c r="F51" s="24">
        <v>921535.96</v>
      </c>
      <c r="G51" s="24">
        <v>56722.099999999977</v>
      </c>
    </row>
    <row r="52" spans="1:7" x14ac:dyDescent="0.3">
      <c r="A52" s="23" t="s">
        <v>55</v>
      </c>
      <c r="B52" s="24">
        <v>1895213.45</v>
      </c>
      <c r="C52" s="24">
        <v>0</v>
      </c>
      <c r="D52" s="24">
        <f t="shared" si="0"/>
        <v>1895213.45</v>
      </c>
      <c r="E52" s="24">
        <v>533267.6</v>
      </c>
      <c r="F52" s="24">
        <v>516326.1</v>
      </c>
      <c r="G52" s="24">
        <v>41033.129999999888</v>
      </c>
    </row>
    <row r="53" spans="1:7" x14ac:dyDescent="0.3">
      <c r="A53" s="23" t="s">
        <v>56</v>
      </c>
      <c r="B53" s="24">
        <v>2956260.66</v>
      </c>
      <c r="C53" s="24">
        <v>0</v>
      </c>
      <c r="D53" s="24">
        <f t="shared" si="0"/>
        <v>2956260.66</v>
      </c>
      <c r="E53" s="24">
        <v>565989.38</v>
      </c>
      <c r="F53" s="24">
        <v>537749.79</v>
      </c>
      <c r="G53" s="24">
        <v>46913.850000000093</v>
      </c>
    </row>
    <row r="54" spans="1:7" x14ac:dyDescent="0.3">
      <c r="A54" s="23" t="s">
        <v>57</v>
      </c>
      <c r="B54" s="24">
        <v>4641500</v>
      </c>
      <c r="C54" s="24">
        <v>0</v>
      </c>
      <c r="D54" s="24">
        <f t="shared" si="0"/>
        <v>4641500</v>
      </c>
      <c r="E54" s="24">
        <v>994079.68</v>
      </c>
      <c r="F54" s="24">
        <v>596423.89</v>
      </c>
      <c r="G54" s="24">
        <v>45473.379999999888</v>
      </c>
    </row>
    <row r="55" spans="1:7" x14ac:dyDescent="0.3">
      <c r="A55" s="23" t="s">
        <v>58</v>
      </c>
      <c r="B55" s="24">
        <v>735000</v>
      </c>
      <c r="C55" s="24">
        <v>0</v>
      </c>
      <c r="D55" s="24">
        <f t="shared" si="0"/>
        <v>735000</v>
      </c>
      <c r="E55" s="24">
        <v>32506.3</v>
      </c>
      <c r="F55" s="24">
        <v>16232.96</v>
      </c>
      <c r="G55" s="24">
        <v>113948.63999999966</v>
      </c>
    </row>
    <row r="56" spans="1:7" x14ac:dyDescent="0.3">
      <c r="A56" s="23" t="s">
        <v>59</v>
      </c>
      <c r="B56" s="24">
        <v>250000</v>
      </c>
      <c r="C56" s="24">
        <v>0</v>
      </c>
      <c r="D56" s="24">
        <f t="shared" si="0"/>
        <v>250000</v>
      </c>
      <c r="E56" s="24">
        <v>5996.05</v>
      </c>
      <c r="F56" s="24">
        <v>638.01</v>
      </c>
      <c r="G56" s="24">
        <v>30677.130000000005</v>
      </c>
    </row>
    <row r="57" spans="1:7" x14ac:dyDescent="0.3">
      <c r="A57" s="23" t="s">
        <v>60</v>
      </c>
      <c r="B57" s="24">
        <v>201500</v>
      </c>
      <c r="C57" s="24">
        <v>0</v>
      </c>
      <c r="D57" s="24">
        <f t="shared" si="0"/>
        <v>201500</v>
      </c>
      <c r="E57" s="24">
        <v>48229.21</v>
      </c>
      <c r="F57" s="24">
        <v>46549.21</v>
      </c>
      <c r="G57" s="24">
        <v>32869.279999999999</v>
      </c>
    </row>
    <row r="58" spans="1:7" x14ac:dyDescent="0.3">
      <c r="A58" s="23" t="s">
        <v>61</v>
      </c>
      <c r="B58" s="24">
        <v>366000</v>
      </c>
      <c r="C58" s="24">
        <v>0</v>
      </c>
      <c r="D58" s="24">
        <f t="shared" si="0"/>
        <v>366000</v>
      </c>
      <c r="E58" s="24">
        <v>33812.959999999999</v>
      </c>
      <c r="F58" s="24">
        <v>18640.060000000001</v>
      </c>
      <c r="G58" s="24">
        <v>27305.709999999992</v>
      </c>
    </row>
    <row r="59" spans="1:7" x14ac:dyDescent="0.3">
      <c r="A59" s="23" t="s">
        <v>62</v>
      </c>
      <c r="B59" s="24">
        <v>115000</v>
      </c>
      <c r="C59" s="24">
        <v>0</v>
      </c>
      <c r="D59" s="24">
        <f t="shared" si="0"/>
        <v>115000</v>
      </c>
      <c r="E59" s="24">
        <v>24550.94</v>
      </c>
      <c r="F59" s="24">
        <v>3450.08</v>
      </c>
      <c r="G59" s="24">
        <v>38966.120000000024</v>
      </c>
    </row>
    <row r="60" spans="1:7" x14ac:dyDescent="0.3">
      <c r="A60" s="23" t="s">
        <v>63</v>
      </c>
      <c r="B60" s="24">
        <v>21725329.41</v>
      </c>
      <c r="C60" s="24">
        <v>0</v>
      </c>
      <c r="D60" s="24">
        <f t="shared" si="0"/>
        <v>21725329.41</v>
      </c>
      <c r="E60" s="24">
        <v>2869453.67</v>
      </c>
      <c r="F60" s="24">
        <v>2748071.51</v>
      </c>
      <c r="G60" s="24">
        <v>49427.03</v>
      </c>
    </row>
    <row r="61" spans="1:7" x14ac:dyDescent="0.3">
      <c r="A61" s="23" t="s">
        <v>64</v>
      </c>
      <c r="B61" s="24">
        <v>5390287.3799999999</v>
      </c>
      <c r="C61" s="24">
        <v>0</v>
      </c>
      <c r="D61" s="24">
        <f t="shared" si="0"/>
        <v>5390287.3799999999</v>
      </c>
      <c r="E61" s="24">
        <v>869005.84</v>
      </c>
      <c r="F61" s="24">
        <v>856290.52</v>
      </c>
      <c r="G61" s="24">
        <v>86040.099999997765</v>
      </c>
    </row>
    <row r="62" spans="1:7" x14ac:dyDescent="0.3">
      <c r="A62" s="23" t="s">
        <v>65</v>
      </c>
      <c r="B62" s="24">
        <v>1741395.02</v>
      </c>
      <c r="C62" s="24">
        <v>0</v>
      </c>
      <c r="D62" s="24">
        <f t="shared" si="0"/>
        <v>1741395.02</v>
      </c>
      <c r="E62" s="24">
        <v>198979.34</v>
      </c>
      <c r="F62" s="24">
        <v>157585.79</v>
      </c>
      <c r="G62" s="24">
        <v>30895.370000000112</v>
      </c>
    </row>
    <row r="63" spans="1:7" x14ac:dyDescent="0.3">
      <c r="A63" s="23" t="s">
        <v>66</v>
      </c>
      <c r="B63" s="24">
        <v>1405734.48</v>
      </c>
      <c r="C63" s="24">
        <v>0</v>
      </c>
      <c r="D63" s="24">
        <f t="shared" si="0"/>
        <v>1405734.48</v>
      </c>
      <c r="E63" s="24">
        <v>284036.53999999998</v>
      </c>
      <c r="F63" s="24">
        <v>272622.44</v>
      </c>
      <c r="G63" s="24">
        <v>73923.280000000028</v>
      </c>
    </row>
    <row r="64" spans="1:7" x14ac:dyDescent="0.3">
      <c r="A64" s="23"/>
      <c r="B64" s="24"/>
      <c r="C64" s="24"/>
      <c r="D64" s="24"/>
      <c r="E64" s="24"/>
      <c r="F64" s="24"/>
      <c r="G64" s="24">
        <v>54325.280000000028</v>
      </c>
    </row>
    <row r="65" spans="1:7" x14ac:dyDescent="0.3">
      <c r="A65" s="25" t="s">
        <v>67</v>
      </c>
      <c r="B65" s="26"/>
      <c r="C65" s="26"/>
      <c r="D65" s="26"/>
      <c r="E65" s="26"/>
      <c r="F65" s="26"/>
      <c r="G65" s="26"/>
    </row>
    <row r="66" spans="1:7" x14ac:dyDescent="0.3">
      <c r="A66" s="27" t="s">
        <v>68</v>
      </c>
      <c r="B66" s="22">
        <f>SUM(B67:GASTO_E_FIN_01)</f>
        <v>219068084.47999999</v>
      </c>
      <c r="C66" s="22">
        <f>SUM(C67:GASTO_E_FIN_02)</f>
        <v>0</v>
      </c>
      <c r="D66" s="22">
        <f>SUM(D67:GASTO_E_FIN_03)</f>
        <v>219068084.47999999</v>
      </c>
      <c r="E66" s="22">
        <f>SUM(E67:GASTO_E_FIN_04)</f>
        <v>29340266.960000005</v>
      </c>
      <c r="F66" s="22">
        <f>SUM(F67:GASTO_E_FIN_05)</f>
        <v>29487266.960000005</v>
      </c>
      <c r="G66" s="22">
        <f>SUM(G67:GASTO_E_FIN_06)</f>
        <v>992089.79000000167</v>
      </c>
    </row>
    <row r="67" spans="1:7" x14ac:dyDescent="0.3">
      <c r="A67" s="23" t="s">
        <v>40</v>
      </c>
      <c r="B67" s="24">
        <v>350000</v>
      </c>
      <c r="C67" s="24">
        <v>0</v>
      </c>
      <c r="D67" s="24">
        <f>+B67+C67</f>
        <v>350000</v>
      </c>
      <c r="E67" s="24">
        <v>0</v>
      </c>
      <c r="F67" s="24">
        <v>0</v>
      </c>
      <c r="G67" s="24">
        <v>0</v>
      </c>
    </row>
    <row r="68" spans="1:7" x14ac:dyDescent="0.3">
      <c r="A68" s="23" t="s">
        <v>41</v>
      </c>
      <c r="B68" s="24">
        <v>830000</v>
      </c>
      <c r="C68" s="24">
        <v>0</v>
      </c>
      <c r="D68" s="24">
        <f t="shared" ref="D68:D79" si="1">+B68+C68</f>
        <v>830000</v>
      </c>
      <c r="E68" s="24">
        <v>365393.72</v>
      </c>
      <c r="F68" s="24">
        <v>365393.72</v>
      </c>
      <c r="G68" s="24">
        <v>9.9999999976716936E-2</v>
      </c>
    </row>
    <row r="69" spans="1:7" x14ac:dyDescent="0.3">
      <c r="A69" s="23" t="s">
        <v>42</v>
      </c>
      <c r="B69" s="24">
        <v>1300000</v>
      </c>
      <c r="C69" s="24">
        <v>0</v>
      </c>
      <c r="D69" s="24">
        <f t="shared" si="1"/>
        <v>1300000</v>
      </c>
      <c r="E69" s="24">
        <v>683695.67</v>
      </c>
      <c r="F69" s="24">
        <v>683695.67</v>
      </c>
      <c r="G69" s="24">
        <v>0.10000000009313226</v>
      </c>
    </row>
    <row r="70" spans="1:7" x14ac:dyDescent="0.3">
      <c r="A70" s="23" t="s">
        <v>44</v>
      </c>
      <c r="B70" s="24">
        <v>750000</v>
      </c>
      <c r="C70" s="24">
        <v>0</v>
      </c>
      <c r="D70" s="24">
        <f t="shared" si="1"/>
        <v>750000</v>
      </c>
      <c r="E70" s="24">
        <v>425266.1</v>
      </c>
      <c r="F70" s="24">
        <v>425266.1</v>
      </c>
      <c r="G70" s="24">
        <v>0</v>
      </c>
    </row>
    <row r="71" spans="1:7" x14ac:dyDescent="0.3">
      <c r="A71" s="23" t="s">
        <v>46</v>
      </c>
      <c r="B71" s="24">
        <v>1420000</v>
      </c>
      <c r="C71" s="24">
        <v>0</v>
      </c>
      <c r="D71" s="24">
        <f t="shared" si="1"/>
        <v>1420000</v>
      </c>
      <c r="E71" s="24">
        <v>1038594.9</v>
      </c>
      <c r="F71" s="24">
        <v>1185594.8999999999</v>
      </c>
      <c r="G71" s="24">
        <v>0</v>
      </c>
    </row>
    <row r="72" spans="1:7" x14ac:dyDescent="0.3">
      <c r="A72" s="23" t="s">
        <v>57</v>
      </c>
      <c r="B72" s="24">
        <v>94846156.879999995</v>
      </c>
      <c r="C72" s="24">
        <v>0</v>
      </c>
      <c r="D72" s="24">
        <f t="shared" si="1"/>
        <v>94846156.879999995</v>
      </c>
      <c r="E72" s="24">
        <v>22163510.800000001</v>
      </c>
      <c r="F72" s="24">
        <v>22163510.800000001</v>
      </c>
      <c r="G72" s="24">
        <v>0</v>
      </c>
    </row>
    <row r="73" spans="1:7" x14ac:dyDescent="0.3">
      <c r="A73" s="23" t="s">
        <v>58</v>
      </c>
      <c r="B73" s="24">
        <v>15530662.49</v>
      </c>
      <c r="C73" s="24">
        <v>0</v>
      </c>
      <c r="D73" s="24">
        <f t="shared" si="1"/>
        <v>15530662.49</v>
      </c>
      <c r="E73" s="24">
        <v>1792594.71</v>
      </c>
      <c r="F73" s="24">
        <v>1792594.71</v>
      </c>
      <c r="G73" s="24">
        <v>0</v>
      </c>
    </row>
    <row r="74" spans="1:7" x14ac:dyDescent="0.3">
      <c r="A74" s="23" t="s">
        <v>59</v>
      </c>
      <c r="B74" s="24">
        <v>1820357.48</v>
      </c>
      <c r="C74" s="24">
        <v>0</v>
      </c>
      <c r="D74" s="24">
        <f t="shared" si="1"/>
        <v>1820357.48</v>
      </c>
      <c r="E74" s="24">
        <v>182238.94</v>
      </c>
      <c r="F74" s="24">
        <v>182238.94</v>
      </c>
      <c r="G74" s="24">
        <v>980741.61000000034</v>
      </c>
    </row>
    <row r="75" spans="1:7" x14ac:dyDescent="0.3">
      <c r="A75" s="23" t="s">
        <v>60</v>
      </c>
      <c r="B75" s="24">
        <v>771190.89</v>
      </c>
      <c r="C75" s="24">
        <v>0</v>
      </c>
      <c r="D75" s="24">
        <f t="shared" si="1"/>
        <v>771190.89</v>
      </c>
      <c r="E75" s="24">
        <v>4307.57</v>
      </c>
      <c r="F75" s="24">
        <v>4307.57</v>
      </c>
      <c r="G75" s="24">
        <v>197.45000000001164</v>
      </c>
    </row>
    <row r="76" spans="1:7" x14ac:dyDescent="0.3">
      <c r="A76" s="23" t="s">
        <v>61</v>
      </c>
      <c r="B76" s="24">
        <v>5982014.5499999998</v>
      </c>
      <c r="C76" s="24">
        <v>0</v>
      </c>
      <c r="D76" s="24">
        <f t="shared" si="1"/>
        <v>5982014.5499999998</v>
      </c>
      <c r="E76" s="24">
        <v>1205557.42</v>
      </c>
      <c r="F76" s="24">
        <v>1205557.42</v>
      </c>
      <c r="G76" s="24">
        <v>11150.530000001192</v>
      </c>
    </row>
    <row r="77" spans="1:7" x14ac:dyDescent="0.3">
      <c r="A77" s="23" t="s">
        <v>62</v>
      </c>
      <c r="B77" s="24">
        <v>2063938.57</v>
      </c>
      <c r="C77" s="24">
        <v>0</v>
      </c>
      <c r="D77" s="24">
        <f t="shared" si="1"/>
        <v>2063938.57</v>
      </c>
      <c r="E77" s="24">
        <v>272277.49</v>
      </c>
      <c r="F77" s="24">
        <v>272277.49</v>
      </c>
      <c r="G77" s="24">
        <v>0</v>
      </c>
    </row>
    <row r="78" spans="1:7" x14ac:dyDescent="0.3">
      <c r="A78" s="23" t="s">
        <v>69</v>
      </c>
      <c r="B78" s="24">
        <v>2370093.4500000002</v>
      </c>
      <c r="C78" s="24">
        <v>0</v>
      </c>
      <c r="D78" s="24">
        <f t="shared" si="1"/>
        <v>2370093.4500000002</v>
      </c>
      <c r="E78" s="24">
        <v>99266.62</v>
      </c>
      <c r="F78" s="24">
        <v>99266.62</v>
      </c>
      <c r="G78" s="24">
        <v>0</v>
      </c>
    </row>
    <row r="79" spans="1:7" x14ac:dyDescent="0.3">
      <c r="A79" s="23" t="s">
        <v>63</v>
      </c>
      <c r="B79" s="24">
        <v>91033670.170000002</v>
      </c>
      <c r="C79" s="24">
        <v>0</v>
      </c>
      <c r="D79" s="24">
        <f t="shared" si="1"/>
        <v>91033670.170000002</v>
      </c>
      <c r="E79" s="24">
        <v>1107563.02</v>
      </c>
      <c r="F79" s="24">
        <v>1107563.02</v>
      </c>
      <c r="G79" s="24">
        <v>0</v>
      </c>
    </row>
    <row r="80" spans="1:7" x14ac:dyDescent="0.3">
      <c r="A80" s="23"/>
      <c r="B80" s="24"/>
      <c r="C80" s="24"/>
      <c r="D80" s="24"/>
      <c r="E80" s="24"/>
      <c r="F80" s="24"/>
      <c r="G80" s="24"/>
    </row>
    <row r="81" spans="1:7" x14ac:dyDescent="0.3">
      <c r="A81" s="23"/>
      <c r="B81" s="24"/>
      <c r="C81" s="24"/>
      <c r="D81" s="24"/>
      <c r="E81" s="24"/>
      <c r="F81" s="24"/>
      <c r="G81" s="24"/>
    </row>
    <row r="82" spans="1:7" x14ac:dyDescent="0.3">
      <c r="A82" s="23"/>
      <c r="B82" s="24"/>
      <c r="C82" s="24"/>
      <c r="D82" s="24"/>
      <c r="E82" s="24"/>
      <c r="F82" s="24"/>
      <c r="G82" s="24"/>
    </row>
    <row r="83" spans="1:7" x14ac:dyDescent="0.3">
      <c r="A83" s="23"/>
      <c r="B83" s="24"/>
      <c r="C83" s="24"/>
      <c r="D83" s="24"/>
      <c r="E83" s="24"/>
      <c r="F83" s="24"/>
      <c r="G83" s="24"/>
    </row>
    <row r="84" spans="1:7" x14ac:dyDescent="0.3">
      <c r="A84" s="23"/>
      <c r="B84" s="24"/>
      <c r="C84" s="24"/>
      <c r="D84" s="24"/>
      <c r="E84" s="24"/>
      <c r="F84" s="24"/>
      <c r="G84" s="24"/>
    </row>
    <row r="85" spans="1:7" x14ac:dyDescent="0.3">
      <c r="A85" s="25" t="s">
        <v>67</v>
      </c>
      <c r="B85" s="26"/>
      <c r="C85" s="26"/>
      <c r="D85" s="26"/>
      <c r="E85" s="26"/>
      <c r="F85" s="26"/>
      <c r="G85" s="26"/>
    </row>
    <row r="86" spans="1:7" x14ac:dyDescent="0.3">
      <c r="A86" s="27" t="s">
        <v>70</v>
      </c>
      <c r="B86" s="22">
        <f>GASTO_NE_T1+GASTO_E_T1</f>
        <v>614900221.34000015</v>
      </c>
      <c r="C86" s="22">
        <f>GASTO_NE_T2+GASTO_E_T2</f>
        <v>0</v>
      </c>
      <c r="D86" s="22">
        <f>GASTO_NE_T3+GASTO_E_T3</f>
        <v>614900221.34000015</v>
      </c>
      <c r="E86" s="22">
        <f>GASTO_NE_T4+GASTO_E_T4</f>
        <v>116715882.98000003</v>
      </c>
      <c r="F86" s="22">
        <f>GASTO_NE_T5+GASTO_E_T5</f>
        <v>105422270.06000002</v>
      </c>
      <c r="G86" s="22">
        <f>GASTO_NE_T6+GASTO_E_T6</f>
        <v>5062469.34</v>
      </c>
    </row>
    <row r="87" spans="1:7" x14ac:dyDescent="0.3">
      <c r="A87" s="28"/>
      <c r="B87" s="29"/>
      <c r="C87" s="29"/>
      <c r="D87" s="29"/>
      <c r="E87" s="29"/>
      <c r="F87" s="29"/>
      <c r="G87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86">
      <formula1>-1.79769313486231E+100</formula1>
      <formula2>1.79769313486231E+100</formula2>
    </dataValidation>
  </dataValidations>
  <pageMargins left="0.70866141732283472" right="0.70866141732283472" top="0.31" bottom="0.17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2021-09-02T17:23:21Z</cp:lastPrinted>
  <dcterms:created xsi:type="dcterms:W3CDTF">2021-09-02T17:20:19Z</dcterms:created>
  <dcterms:modified xsi:type="dcterms:W3CDTF">2021-09-02T17:23:31Z</dcterms:modified>
</cp:coreProperties>
</file>